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 de uso" sheetId="1" r:id="rId4"/>
    <sheet state="visible" name="Regime Normal - Estadual " sheetId="2" r:id="rId5"/>
    <sheet state="visible" name="Regime Normal - Interestadual" sheetId="3" r:id="rId6"/>
    <sheet state="visible" name="Regime Simples - Estadual " sheetId="4" r:id="rId7"/>
    <sheet state="visible" name="Regime Simples - Interestadual" sheetId="5" r:id="rId8"/>
  </sheets>
  <definedNames/>
  <calcPr/>
  <extLst>
    <ext uri="GoogleSheetsCustomDataVersion2">
      <go:sheetsCustomData xmlns:go="http://customooxmlschemas.google.com/" r:id="rId9" roundtripDataChecksum="GXK2bQbVIZyJl0urleDW2kNQnJar4FfPPhSTrnOUha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0">
      <text>
        <t xml:space="preserve">======
ID#AAABK53PVRY
    (2024-04-02 20:20:03)
Na hipótese de entrada de mercadoria proveniente de outra unidade da Federação cuja saída interna seja tributada com alíquota superior a 12% (doze por cento), o estabelecimento destinatário paulista deverá utilizar o “IVA-ST ajustado”, calculado pela seguinte fórmula: IVA-ST ajustado = [(1+IVA-ST original) x (1 - ALQ inter) / (1 - ALQ intra)] -1, 
Portaria Cat- 15, Art. 1º, § 5º.</t>
      </text>
    </comment>
  </commentList>
  <extLst>
    <ext uri="GoogleSheetsCustomDataVersion2">
      <go:sheetsCustomData xmlns:go="http://customooxmlschemas.google.com/" r:id="rId1" roundtripDataSignature="AMtx7miqS2FGiZLLFq4jBDzJjhsuwNQH/A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0">
      <text>
        <t xml:space="preserve">======
ID#AAABK53PVRg
    (2024-04-02 20:20:03)
Na hipótese de entrada de mercadoria proveniente de outra unidade da Federação cuja saída interna seja tributada com alíquota superior a 12% (doze por cento), o estabelecimento destinatário paulista deverá utilizar o “IVA-ST ajustado”, calculado pela seguinte fórmula: IVA-ST ajustado = [(1+IVA-ST original) x (1 - ALQ inter) / (1 - ALQ intra)] -1, 
Portaria Cat- 15, Art. 1º, § 5º.</t>
      </text>
    </comment>
  </commentList>
  <extLst>
    <ext uri="GoogleSheetsCustomDataVersion2">
      <go:sheetsCustomData xmlns:go="http://customooxmlschemas.google.com/" r:id="rId1" roundtripDataSignature="AMtx7miyRCjwW5EuMzNv2TKeHd4bNcyL2g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0">
      <text>
        <t xml:space="preserve">======
ID#AAABK53PVRc
    (2024-04-02 20:20:03)
Na hipótese de entrada de mercadoria proveniente de outra unidade da Federação cuja saída interna seja tributada com alíquota superior a 12% (doze por cento), o estabelecimento destinatário paulista deverá utilizar o “IVA-ST ajustado”, calculado pela seguinte fórmula: IVA-ST ajustado = [(1+IVA-ST original) x (1 - ALQ inter) / (1 - ALQ intra)] -1, 
Portaria Cat- 15, Art. 1º, § 5º.</t>
      </text>
    </comment>
  </commentList>
  <extLst>
    <ext uri="GoogleSheetsCustomDataVersion2">
      <go:sheetsCustomData xmlns:go="http://customooxmlschemas.google.com/" r:id="rId1" roundtripDataSignature="AMtx7minp+Z48ofkm0bJkKzYvP/6SXih5A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0">
      <text>
        <t xml:space="preserve">======
ID#AAABK53PVRk
    (2024-04-02 20:20:03)
Na hipótese de entrada de mercadoria proveniente de outra unidade da Federação cuja saída interna seja tributada com alíquota superior a 12% (doze por cento), o estabelecimento destinatário paulista deverá utilizar o “IVA-ST ajustado”, calculado pela seguinte fórmula: IVA-ST ajustado = [(1+IVA-ST original) x (1 - ALQ inter) / (1 - ALQ intra)] -1, 
Portaria Cat- 15, Art. 1º, § 5º.</t>
      </text>
    </comment>
  </commentList>
  <extLst>
    <ext uri="GoogleSheetsCustomDataVersion2">
      <go:sheetsCustomData xmlns:go="http://customooxmlschemas.google.com/" r:id="rId1" roundtripDataSignature="AMtx7mhniPvojwJ9/N5RdL12QOq5TG5AVA=="/>
    </ext>
  </extLst>
</comments>
</file>

<file path=xl/sharedStrings.xml><?xml version="1.0" encoding="utf-8"?>
<sst xmlns="http://schemas.openxmlformats.org/spreadsheetml/2006/main" count="93" uniqueCount="50">
  <si>
    <t>Planilha Cálculo ICMS-ST</t>
  </si>
  <si>
    <t>Objetivo</t>
  </si>
  <si>
    <t xml:space="preserve">A planilha de Cálculo do ICMS-ST, tem o objetivo de te ajudar a realizar o cálculo do Substituto Tributário para que informe o valor do imposto em suas notas fiscais. </t>
  </si>
  <si>
    <t>Como utilizar</t>
  </si>
  <si>
    <t xml:space="preserve">O Cálculo do ICMS-ST é feito por empresas do Regime Normal (Lucro Presumido) e Regime  Simples (Simples Nacional), em operações de transporte estaduais e interestaduais. </t>
  </si>
  <si>
    <t xml:space="preserve">Aqui, você vai ter acesso a quatro planilhas para o cálculo do ICMS-ST, conforme seu regime tributário e operação de transporte. Nela você vai preencher uma série de dados, que vão gerar o valor do imposto que você vai inserir junto a nota fiscal. </t>
  </si>
  <si>
    <t>Vamos entender primeiro quais são os itens que compõem o cálculo do ICMS-ST:</t>
  </si>
  <si>
    <r>
      <rPr>
        <rFont val="Montserrat"/>
        <b/>
        <color rgb="FF000000"/>
        <sz val="11.0"/>
      </rPr>
      <t>Custo Produto:</t>
    </r>
    <r>
      <rPr>
        <rFont val="Montserrat"/>
        <color rgb="FF000000"/>
        <sz val="11.0"/>
      </rPr>
      <t xml:space="preserve"> Valor do produto a ser vendido</t>
    </r>
  </si>
  <si>
    <r>
      <rPr>
        <rFont val="Montserrat"/>
        <b/>
        <color rgb="FF000000"/>
        <sz val="11.0"/>
      </rPr>
      <t xml:space="preserve">Alíquota do IPI: </t>
    </r>
    <r>
      <rPr>
        <rFont val="Montserrat"/>
        <color rgb="FF000000"/>
        <sz val="11.0"/>
      </rPr>
      <t>São várias as alíquotas do IPI e elas podem ser consultadas na Tabela de Incidência do Imposto sobre Produtos Industrializados (TIPI)</t>
    </r>
  </si>
  <si>
    <r>
      <rPr>
        <rFont val="Montserrat"/>
        <b/>
        <color rgb="FF000000"/>
        <sz val="11.0"/>
      </rPr>
      <t>Custo com IPI:</t>
    </r>
    <r>
      <rPr>
        <rFont val="Montserrat"/>
        <color rgb="FF000000"/>
        <sz val="11.0"/>
      </rPr>
      <t xml:space="preserve"> Custo do produto com o IPI</t>
    </r>
  </si>
  <si>
    <r>
      <rPr>
        <rFont val="Montserrat"/>
        <b/>
        <color rgb="FF000000"/>
        <sz val="11.0"/>
      </rPr>
      <t>Frete:</t>
    </r>
    <r>
      <rPr>
        <rFont val="Montserrat"/>
        <color rgb="FF000000"/>
        <sz val="11.0"/>
      </rPr>
      <t xml:space="preserve"> Valor que será cobrado para envio do produto ao destinatário pela transportadora</t>
    </r>
  </si>
  <si>
    <r>
      <rPr>
        <rFont val="Montserrat"/>
        <b/>
        <color rgb="FF000000"/>
        <sz val="11.0"/>
      </rPr>
      <t xml:space="preserve">Outras: </t>
    </r>
    <r>
      <rPr>
        <rFont val="Montserrat"/>
        <color rgb="FF000000"/>
        <sz val="11.0"/>
      </rPr>
      <t>Demais custos que terá com o produto para venda ou transporte</t>
    </r>
  </si>
  <si>
    <r>
      <rPr>
        <rFont val="Montserrat"/>
        <b/>
        <color rgb="FF000000"/>
        <sz val="11.0"/>
      </rPr>
      <t>Base Para MVA:</t>
    </r>
    <r>
      <rPr>
        <rFont val="Montserrat"/>
        <color rgb="FF000000"/>
        <sz val="11.0"/>
      </rPr>
      <t xml:space="preserve"> O MVA é a Margem de Valor Agregado, neste campo deve-se informar Custo Produto com IPI + Frete + Outras despesas				</t>
    </r>
  </si>
  <si>
    <r>
      <rPr>
        <rFont val="Montserrat"/>
        <b/>
        <color rgb="FF000000"/>
        <sz val="11.0"/>
      </rPr>
      <t>Alíquota MVA Ajustado:</t>
    </r>
    <r>
      <rPr>
        <rFont val="Montserrat"/>
        <color rgb="FF000000"/>
        <sz val="11.0"/>
      </rPr>
      <t xml:space="preserve"> É o percentual apurado e convencionado pela legislação vigente para formar a Base de Cálculo na apuração do valor do ICMS-ST</t>
    </r>
  </si>
  <si>
    <r>
      <rPr>
        <rFont val="Montserrat"/>
        <b/>
        <color rgb="FF000000"/>
        <sz val="11.0"/>
      </rPr>
      <t>MVA Apurado:</t>
    </r>
    <r>
      <rPr>
        <rFont val="Montserrat"/>
        <color rgb="FF000000"/>
        <sz val="11.0"/>
      </rPr>
      <t xml:space="preserve"> É a base para MVA x Alíquota MVA                </t>
    </r>
  </si>
  <si>
    <r>
      <rPr>
        <rFont val="Montserrat"/>
        <b/>
        <color rgb="FF000000"/>
        <sz val="11.0"/>
      </rPr>
      <t>Base Alíquota:</t>
    </r>
    <r>
      <rPr>
        <rFont val="Montserrat"/>
        <color rgb="FF000000"/>
        <sz val="11.0"/>
      </rPr>
      <t xml:space="preserve"> É a base para MVA + MVA Apurado                </t>
    </r>
  </si>
  <si>
    <r>
      <rPr>
        <rFont val="Montserrat"/>
        <b/>
        <color rgb="FF000000"/>
        <sz val="11.0"/>
      </rPr>
      <t>Alíquota ICMS Interestadual:</t>
    </r>
    <r>
      <rPr>
        <rFont val="Montserrat"/>
        <color rgb="FF000000"/>
        <sz val="11.0"/>
      </rPr>
      <t xml:space="preserve"> É o valor da alíquota para envio do produto para outro estado</t>
    </r>
  </si>
  <si>
    <r>
      <rPr>
        <rFont val="Montserrat"/>
        <b/>
        <color rgb="FF000000"/>
        <sz val="11.0"/>
      </rPr>
      <t>Alíquota Interna do ICMS:</t>
    </r>
    <r>
      <rPr>
        <rFont val="Montserrat"/>
        <color rgb="FF000000"/>
        <sz val="11.0"/>
      </rPr>
      <t xml:space="preserve"> É o valor da alíquota para envio do produto no mesmo estado</t>
    </r>
  </si>
  <si>
    <t>Clique aqui para experimentar</t>
  </si>
  <si>
    <r>
      <rPr>
        <rFont val="Montserrat"/>
        <b/>
        <color rgb="FF000000"/>
        <sz val="11.0"/>
      </rPr>
      <t>Débito para ST (Substituto Tributário):</t>
    </r>
    <r>
      <rPr>
        <rFont val="Montserrat"/>
        <color rgb="FF000000"/>
        <sz val="11.0"/>
      </rPr>
      <t xml:space="preserve"> É a alíquota interna de destino x base alíquota                        </t>
    </r>
  </si>
  <si>
    <r>
      <rPr>
        <rFont val="Montserrat"/>
        <b/>
        <color rgb="FF000000"/>
        <sz val="11.0"/>
      </rPr>
      <t xml:space="preserve">ICMS a pagar ST: </t>
    </r>
    <r>
      <rPr>
        <rFont val="Montserrat"/>
        <color rgb="FF000000"/>
        <sz val="11.0"/>
      </rPr>
      <t xml:space="preserve"> é o Débito do ST - Valor ICMS Próprio para ST (que é o ICMS da operação interestadual)                        </t>
    </r>
  </si>
  <si>
    <t xml:space="preserve">Agora que você conhece os componentes do cálculo do ICMS-ST, nas próximas páginas você pode acessar as planilhas para cálculo do imposto, no regime de tributação de sua empresa e operação de transporte. </t>
  </si>
  <si>
    <t xml:space="preserve">Mas, se você prefere calcular automaticamente o ICMS-ST, o VHSYS possui um aplicativo exclusivo para o cálculo do imposto, integrado ao sistema de gestão empresarial. </t>
  </si>
  <si>
    <t>Planilha - Cálculo ICMS ST - Regime Normal (Estadual)</t>
  </si>
  <si>
    <t>COMPOSIÇÃO DE CUSTOS</t>
  </si>
  <si>
    <t>Custo Produto</t>
  </si>
  <si>
    <t>Alíquota do IPI</t>
  </si>
  <si>
    <t>Custo com IPI</t>
  </si>
  <si>
    <t>Frete</t>
  </si>
  <si>
    <t>Outras</t>
  </si>
  <si>
    <t>Base Para MVA</t>
  </si>
  <si>
    <t>Alíquota MVA-AJUSTADO</t>
  </si>
  <si>
    <t>MVA APURADO</t>
  </si>
  <si>
    <t>BASE ALÍQUOTA</t>
  </si>
  <si>
    <t>ALÍQUOTA INTERNA DO ICMS</t>
  </si>
  <si>
    <t>DÉBITO PARA ST</t>
  </si>
  <si>
    <t>ALÍQUOTA ICMS INTERESTADUAL</t>
  </si>
  <si>
    <t>ICMS NA ENTRADA</t>
  </si>
  <si>
    <t>ICMS A PAGAR ST</t>
  </si>
  <si>
    <t>TOTAL DA NOTA FISCAL</t>
  </si>
  <si>
    <t>Planilha - Cálculo ICMS ST - Regime Normal (Interestadual)</t>
  </si>
  <si>
    <t>Planilha - Cálculo ICMS ST - Regime Simples (Estadual)</t>
  </si>
  <si>
    <t>VALOR ICMS INTERNO</t>
  </si>
  <si>
    <t>ALÍQUOTA INTERNA ICMS</t>
  </si>
  <si>
    <t>DÉBITO ICMS PARA ST</t>
  </si>
  <si>
    <t>ALÍQUOTA DE ENTRADA</t>
  </si>
  <si>
    <t>TOTAL DA NF</t>
  </si>
  <si>
    <t>Planilha - Cálculo ICMS ST - Regime Simples (Interestadual)</t>
  </si>
  <si>
    <t>ALÍQUOTA INTERESTADUAL ICMS</t>
  </si>
  <si>
    <t>VALOR ICMS INTERESTADUAL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</si>
</sst>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R$ &quot;* #,##0.00_);_(&quot;R$ &quot;* \(#,##0.00\);_(&quot;R$ &quot;* &quot;-&quot;??_);_(@_)"/>
    <numFmt numFmtId="165" formatCode="0.0000%"/>
  </numFmts>
  <fonts count="28">
    <font>
      <sz val="11.0"/>
      <color rgb="FF000000"/>
      <name val="Calibri"/>
      <scheme val="minor"/>
    </font>
    <font>
      <b/>
      <sz val="16.0"/>
      <color rgb="FFFFFFFF"/>
      <name val="Montserrat"/>
    </font>
    <font/>
    <font>
      <sz val="19.0"/>
      <color rgb="FF98BB2A"/>
      <name val="Montserrat"/>
    </font>
    <font>
      <sz val="13.0"/>
      <color rgb="FF000000"/>
      <name val="Montserrat"/>
    </font>
    <font>
      <sz val="11.0"/>
      <color rgb="FF000000"/>
      <name val="Montserrat"/>
    </font>
    <font>
      <u/>
      <sz val="11.0"/>
      <color rgb="FF0000FF"/>
      <name val="Montserrat"/>
    </font>
    <font>
      <color theme="1"/>
      <name val="Montserrat"/>
    </font>
    <font>
      <b/>
      <sz val="11.0"/>
      <color rgb="FF0E2A3E"/>
      <name val="Montserrat"/>
    </font>
    <font>
      <b/>
      <sz val="11.0"/>
      <color rgb="FF000000"/>
      <name val="Montserrat"/>
    </font>
    <font>
      <sz val="11.0"/>
      <color theme="1"/>
      <name val="Montserrat"/>
    </font>
    <font>
      <b/>
      <sz val="11.0"/>
      <color theme="1"/>
      <name val="Montserrat"/>
    </font>
    <font>
      <u/>
      <sz val="14.0"/>
      <color rgb="FF0000FF"/>
    </font>
    <font>
      <b/>
      <sz val="11.0"/>
      <color rgb="FFFFFFFF"/>
      <name val="Montserrat"/>
    </font>
    <font>
      <u/>
      <sz val="11.0"/>
      <color rgb="FF1155CC"/>
      <name val="Montserrat"/>
    </font>
    <font>
      <b/>
      <sz val="13.0"/>
      <color rgb="FF000000"/>
      <name val="Montserrat"/>
    </font>
    <font>
      <b/>
      <sz val="12.0"/>
      <color rgb="FFFFFFFF"/>
      <name val="Montserrat"/>
    </font>
    <font>
      <b/>
      <sz val="10.0"/>
      <color rgb="FFFFFFFF"/>
      <name val="Montserrat"/>
    </font>
    <font>
      <color theme="1"/>
      <name val="Calibri"/>
    </font>
    <font>
      <sz val="10.0"/>
      <color rgb="FF000000"/>
      <name val="Montserrat"/>
    </font>
    <font>
      <sz val="10.0"/>
      <color rgb="FF006100"/>
      <name val="Montserrat"/>
    </font>
    <font>
      <b/>
      <sz val="10.0"/>
      <color rgb="FF000000"/>
      <name val="Montserrat"/>
    </font>
    <font>
      <b/>
      <sz val="10.0"/>
      <color theme="1"/>
      <name val="Montserrat"/>
    </font>
    <font>
      <b/>
      <sz val="9.0"/>
      <color rgb="FFFFFFFF"/>
      <name val="Montserrat"/>
    </font>
    <font>
      <sz val="10.0"/>
      <color theme="1"/>
      <name val="Montserrat"/>
    </font>
    <font>
      <color theme="1"/>
      <name val="Calibri"/>
      <scheme val="minor"/>
    </font>
    <font>
      <sz val="10.0"/>
      <color rgb="FFFF0000"/>
      <name val="Montserrat"/>
    </font>
    <font>
      <b/>
      <sz val="10.0"/>
      <color rgb="FF006100"/>
      <name val="Montserrat"/>
    </font>
  </fonts>
  <fills count="6">
    <fill>
      <patternFill patternType="none"/>
    </fill>
    <fill>
      <patternFill patternType="lightGray"/>
    </fill>
    <fill>
      <patternFill patternType="solid">
        <fgColor rgb="FF0E2A3E"/>
        <bgColor rgb="FF0E2A3E"/>
      </patternFill>
    </fill>
    <fill>
      <patternFill patternType="solid">
        <fgColor rgb="FFFFFFFF"/>
        <bgColor rgb="FFFFFFFF"/>
      </patternFill>
    </fill>
    <fill>
      <patternFill patternType="solid">
        <fgColor rgb="FF98BB2A"/>
        <bgColor rgb="FF98BB2A"/>
      </patternFill>
    </fill>
    <fill>
      <patternFill patternType="solid">
        <fgColor rgb="FFFFFF00"/>
        <bgColor rgb="FFFFFF00"/>
      </patternFill>
    </fill>
  </fills>
  <borders count="17">
    <border/>
    <border>
      <bottom style="thin">
        <color rgb="FFFFFFFF"/>
      </bottom>
    </border>
    <border>
      <left/>
      <top/>
      <bottom/>
    </border>
    <border>
      <top/>
      <bottom/>
    </border>
    <border>
      <bottom/>
    </border>
    <border>
      <right/>
      <bottom/>
    </border>
    <border>
      <bottom style="medium">
        <color rgb="FFFFFFFF"/>
      </bottom>
    </border>
    <border>
      <top style="medium">
        <color rgb="FFFFFFFF"/>
      </top>
      <bottom style="medium">
        <color rgb="FFFFFFFF"/>
      </bottom>
    </border>
    <border>
      <right style="medium">
        <color rgb="FFFFFFFF"/>
      </right>
      <top style="medium">
        <color rgb="FFFFFFFF"/>
      </top>
      <bottom style="medium">
        <color rgb="FFFFFFFF"/>
      </bottom>
    </border>
    <border>
      <right style="medium">
        <color rgb="FFFFFFFF"/>
      </right>
    </border>
    <border>
      <left style="medium">
        <color rgb="FFFFFFFF"/>
      </left>
      <top style="medium">
        <color rgb="FFFFFFFF"/>
      </top>
      <bottom style="medium">
        <color rgb="FFFFFFFF"/>
      </bottom>
    </border>
    <border>
      <right style="medium">
        <color rgb="FFFFFFFF"/>
      </right>
      <bottom style="medium">
        <color rgb="FFFFFFFF"/>
      </bottom>
    </border>
    <border>
      <top/>
      <bottom style="thin">
        <color rgb="FFFFFFFF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Border="1" applyFont="1"/>
    <xf borderId="1" fillId="0" fontId="3" numFmtId="0" xfId="0" applyAlignment="1" applyBorder="1" applyFont="1">
      <alignment horizontal="center" vertical="center"/>
    </xf>
    <xf borderId="0" fillId="0" fontId="4" numFmtId="0" xfId="0" applyAlignment="1" applyFont="1">
      <alignment shrinkToFit="0" wrapText="1"/>
    </xf>
    <xf borderId="0" fillId="0" fontId="5" numFmtId="0" xfId="0" applyAlignment="1" applyFont="1">
      <alignment shrinkToFit="0" wrapText="1"/>
    </xf>
    <xf borderId="0" fillId="0" fontId="6" numFmtId="0" xfId="0" applyAlignment="1" applyFont="1">
      <alignment readingOrder="0" shrinkToFit="0" vertical="center" wrapText="1"/>
    </xf>
    <xf borderId="0" fillId="0" fontId="5" numFmtId="0" xfId="0" applyFont="1"/>
    <xf borderId="0" fillId="0" fontId="7" numFmtId="0" xfId="0" applyFont="1"/>
    <xf borderId="0" fillId="0" fontId="8" numFmtId="0" xfId="0" applyAlignment="1" applyFont="1">
      <alignment horizontal="left" readingOrder="0" shrinkToFit="0" wrapText="1"/>
    </xf>
    <xf borderId="0" fillId="0" fontId="5" numFmtId="0" xfId="0" applyAlignment="1" applyFont="1">
      <alignment shrinkToFit="0" vertical="center" wrapText="1"/>
    </xf>
    <xf borderId="0" fillId="0" fontId="8" numFmtId="0" xfId="0" applyAlignment="1" applyFont="1">
      <alignment horizontal="left" shrinkToFit="0" wrapText="1"/>
    </xf>
    <xf borderId="2" fillId="3" fontId="5" numFmtId="0" xfId="0" applyAlignment="1" applyBorder="1" applyFill="1" applyFont="1">
      <alignment shrinkToFit="0" wrapText="1"/>
    </xf>
    <xf borderId="3" fillId="3" fontId="5" numFmtId="0" xfId="0" applyAlignment="1" applyBorder="1" applyFont="1">
      <alignment shrinkToFit="0" wrapText="1"/>
    </xf>
    <xf borderId="0" fillId="0" fontId="5" numFmtId="0" xfId="0" applyAlignment="1" applyFont="1">
      <alignment horizontal="left" shrinkToFit="0" vertical="center" wrapText="1"/>
    </xf>
    <xf borderId="2" fillId="3" fontId="9" numFmtId="0" xfId="0" applyAlignment="1" applyBorder="1" applyFont="1">
      <alignment readingOrder="0" shrinkToFit="0" vertical="center" wrapText="1"/>
    </xf>
    <xf borderId="3" fillId="0" fontId="2" numFmtId="0" xfId="0" applyBorder="1" applyFont="1"/>
    <xf borderId="3" fillId="3" fontId="9" numFmtId="0" xfId="0" applyAlignment="1" applyBorder="1" applyFont="1">
      <alignment readingOrder="0" shrinkToFit="0" vertical="center" wrapText="1"/>
    </xf>
    <xf borderId="0" fillId="0" fontId="5" numFmtId="0" xfId="0" applyAlignment="1" applyFont="1">
      <alignment shrinkToFit="0" wrapText="1"/>
    </xf>
    <xf borderId="2" fillId="3" fontId="9" numFmtId="0" xfId="0" applyAlignment="1" applyBorder="1" applyFont="1">
      <alignment horizontal="left" readingOrder="0" vertical="bottom"/>
    </xf>
    <xf borderId="0" fillId="0" fontId="10" numFmtId="0" xfId="0" applyAlignment="1" applyFont="1">
      <alignment vertical="bottom"/>
    </xf>
    <xf borderId="0" fillId="0" fontId="10" numFmtId="17" xfId="0" applyAlignment="1" applyFont="1" applyNumberFormat="1">
      <alignment vertical="bottom"/>
    </xf>
    <xf borderId="0" fillId="0" fontId="5" numFmtId="0" xfId="0" applyAlignment="1" applyFont="1">
      <alignment horizontal="left" shrinkToFit="0" wrapText="1"/>
    </xf>
    <xf borderId="0" fillId="0" fontId="5" numFmtId="0" xfId="0" applyAlignment="1" applyFont="1">
      <alignment vertical="bottom"/>
    </xf>
    <xf borderId="0" fillId="3" fontId="11" numFmtId="0" xfId="0" applyAlignment="1" applyFont="1">
      <alignment horizontal="center" vertical="bottom"/>
    </xf>
    <xf borderId="4" fillId="3" fontId="11" numFmtId="0" xfId="0" applyAlignment="1" applyBorder="1" applyFont="1">
      <alignment horizontal="center" vertical="bottom"/>
    </xf>
    <xf borderId="5" fillId="3" fontId="11" numFmtId="0" xfId="0" applyAlignment="1" applyBorder="1" applyFont="1">
      <alignment horizontal="center" vertical="bottom"/>
    </xf>
    <xf borderId="0" fillId="0" fontId="12" numFmtId="0" xfId="0" applyAlignment="1" applyFont="1">
      <alignment horizontal="center" readingOrder="0"/>
    </xf>
    <xf borderId="6" fillId="0" fontId="5" numFmtId="0" xfId="0" applyAlignment="1" applyBorder="1" applyFont="1">
      <alignment shrinkToFit="0" wrapText="1"/>
    </xf>
    <xf borderId="6" fillId="3" fontId="13" numFmtId="0" xfId="0" applyAlignment="1" applyBorder="1" applyFont="1">
      <alignment horizontal="center"/>
    </xf>
    <xf borderId="0" fillId="3" fontId="5" numFmtId="0" xfId="0" applyAlignment="1" applyFont="1">
      <alignment shrinkToFit="0" wrapText="1"/>
    </xf>
    <xf borderId="7" fillId="3" fontId="13" numFmtId="0" xfId="0" applyAlignment="1" applyBorder="1" applyFont="1">
      <alignment horizontal="center"/>
    </xf>
    <xf borderId="8" fillId="3" fontId="13" numFmtId="0" xfId="0" applyAlignment="1" applyBorder="1" applyFont="1">
      <alignment horizontal="center"/>
    </xf>
    <xf borderId="0" fillId="0" fontId="14" numFmtId="0" xfId="0" applyAlignment="1" applyFont="1">
      <alignment shrinkToFit="0" vertical="bottom" wrapText="1"/>
    </xf>
    <xf borderId="0" fillId="0" fontId="11" numFmtId="0" xfId="0" applyAlignment="1" applyFont="1">
      <alignment horizontal="left" shrinkToFit="0" wrapText="1"/>
    </xf>
    <xf borderId="0" fillId="0" fontId="9" numFmtId="0" xfId="0" applyAlignment="1" applyFont="1">
      <alignment horizontal="center" shrinkToFit="0" wrapText="1"/>
    </xf>
    <xf borderId="0" fillId="0" fontId="15" numFmtId="0" xfId="0" applyAlignment="1" applyFont="1">
      <alignment horizontal="left" shrinkToFit="0" wrapText="1"/>
    </xf>
    <xf borderId="6" fillId="0" fontId="4" numFmtId="0" xfId="0" applyAlignment="1" applyBorder="1" applyFont="1">
      <alignment shrinkToFit="0" wrapText="1"/>
    </xf>
    <xf borderId="9" fillId="0" fontId="4" numFmtId="0" xfId="0" applyAlignment="1" applyBorder="1" applyFont="1">
      <alignment shrinkToFit="0" wrapText="1"/>
    </xf>
    <xf borderId="10" fillId="0" fontId="16" numFmtId="0" xfId="0" applyAlignment="1" applyBorder="1" applyFont="1">
      <alignment horizontal="center"/>
    </xf>
    <xf borderId="7" fillId="0" fontId="2" numFmtId="0" xfId="0" applyBorder="1" applyFont="1"/>
    <xf borderId="8" fillId="0" fontId="2" numFmtId="0" xfId="0" applyBorder="1" applyFont="1"/>
    <xf borderId="11" fillId="0" fontId="16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horizontal="center" shrinkToFit="0" wrapText="1"/>
    </xf>
    <xf borderId="0" fillId="0" fontId="4" numFmtId="0" xfId="0" applyAlignment="1" applyFont="1">
      <alignment horizontal="left" shrinkToFit="0" wrapText="1"/>
    </xf>
    <xf borderId="0" fillId="0" fontId="10" numFmtId="0" xfId="0" applyAlignment="1" applyFont="1">
      <alignment horizontal="left" shrinkToFit="0" wrapText="1"/>
    </xf>
    <xf borderId="0" fillId="0" fontId="10" numFmtId="0" xfId="0" applyFont="1"/>
    <xf borderId="12" fillId="2" fontId="1" numFmtId="164" xfId="0" applyAlignment="1" applyBorder="1" applyFont="1" applyNumberFormat="1">
      <alignment horizontal="center" shrinkToFit="0" vertical="center" wrapText="0"/>
    </xf>
    <xf borderId="12" fillId="0" fontId="2" numFmtId="0" xfId="0" applyBorder="1" applyFont="1"/>
    <xf borderId="0" fillId="0" fontId="17" numFmtId="0" xfId="0" applyAlignment="1" applyFont="1">
      <alignment horizontal="center" vertical="bottom"/>
    </xf>
    <xf borderId="0" fillId="0" fontId="18" numFmtId="0" xfId="0" applyFont="1"/>
    <xf borderId="13" fillId="4" fontId="17" numFmtId="0" xfId="0" applyAlignment="1" applyBorder="1" applyFill="1" applyFont="1">
      <alignment horizontal="center" vertical="bottom"/>
    </xf>
    <xf borderId="14" fillId="0" fontId="2" numFmtId="0" xfId="0" applyBorder="1" applyFont="1"/>
    <xf borderId="15" fillId="0" fontId="19" numFmtId="0" xfId="0" applyAlignment="1" applyBorder="1" applyFont="1">
      <alignment vertical="bottom"/>
    </xf>
    <xf borderId="16" fillId="0" fontId="19" numFmtId="164" xfId="0" applyAlignment="1" applyBorder="1" applyFont="1" applyNumberFormat="1">
      <alignment horizontal="right" vertical="bottom"/>
    </xf>
    <xf borderId="16" fillId="0" fontId="19" numFmtId="9" xfId="0" applyAlignment="1" applyBorder="1" applyFont="1" applyNumberFormat="1">
      <alignment horizontal="right" vertical="bottom"/>
    </xf>
    <xf borderId="16" fillId="5" fontId="19" numFmtId="165" xfId="0" applyAlignment="1" applyBorder="1" applyFill="1" applyFont="1" applyNumberFormat="1">
      <alignment horizontal="right" vertical="bottom"/>
    </xf>
    <xf borderId="16" fillId="3" fontId="20" numFmtId="164" xfId="0" applyAlignment="1" applyBorder="1" applyFont="1" applyNumberFormat="1">
      <alignment horizontal="right" vertical="bottom"/>
    </xf>
    <xf borderId="15" fillId="0" fontId="21" numFmtId="0" xfId="0" applyAlignment="1" applyBorder="1" applyFont="1">
      <alignment vertical="bottom"/>
    </xf>
    <xf borderId="16" fillId="4" fontId="22" numFmtId="164" xfId="0" applyAlignment="1" applyBorder="1" applyFont="1" applyNumberFormat="1">
      <alignment horizontal="right" vertical="bottom"/>
    </xf>
    <xf borderId="12" fillId="2" fontId="1" numFmtId="164" xfId="0" applyAlignment="1" applyBorder="1" applyFont="1" applyNumberFormat="1">
      <alignment horizontal="center" readingOrder="0" shrinkToFit="0" vertical="center" wrapText="0"/>
    </xf>
    <xf borderId="0" fillId="0" fontId="23" numFmtId="0" xfId="0" applyAlignment="1" applyFont="1">
      <alignment horizontal="center" vertical="bottom"/>
    </xf>
    <xf borderId="16" fillId="0" fontId="24" numFmtId="164" xfId="0" applyAlignment="1" applyBorder="1" applyFont="1" applyNumberFormat="1">
      <alignment vertical="bottom"/>
    </xf>
    <xf borderId="16" fillId="0" fontId="19" numFmtId="164" xfId="0" applyAlignment="1" applyBorder="1" applyFont="1" applyNumberFormat="1">
      <alignment horizontal="right" readingOrder="0" vertical="bottom"/>
    </xf>
    <xf borderId="0" fillId="0" fontId="25" numFmtId="0" xfId="0" applyFont="1"/>
    <xf borderId="16" fillId="0" fontId="19" numFmtId="9" xfId="0" applyAlignment="1" applyBorder="1" applyFont="1" applyNumberFormat="1">
      <alignment horizontal="right" readingOrder="0" vertical="bottom"/>
    </xf>
    <xf borderId="16" fillId="5" fontId="19" numFmtId="10" xfId="0" applyAlignment="1" applyBorder="1" applyFont="1" applyNumberFormat="1">
      <alignment horizontal="right" vertical="bottom"/>
    </xf>
    <xf borderId="15" fillId="0" fontId="26" numFmtId="0" xfId="0" applyAlignment="1" applyBorder="1" applyFont="1">
      <alignment vertical="bottom"/>
    </xf>
    <xf borderId="16" fillId="0" fontId="26" numFmtId="9" xfId="0" applyAlignment="1" applyBorder="1" applyFont="1" applyNumberFormat="1">
      <alignment horizontal="right" readingOrder="0" vertical="bottom"/>
    </xf>
    <xf borderId="16" fillId="0" fontId="26" numFmtId="164" xfId="0" applyAlignment="1" applyBorder="1" applyFont="1" applyNumberFormat="1">
      <alignment horizontal="right" vertical="bottom"/>
    </xf>
    <xf borderId="16" fillId="3" fontId="27" numFmtId="164" xfId="0" applyAlignment="1" applyBorder="1" applyFont="1" applyNumberFormat="1">
      <alignment horizontal="right" vertical="bottom"/>
    </xf>
    <xf borderId="15" fillId="0" fontId="22" numFmtId="0" xfId="0" applyAlignment="1" applyBorder="1" applyFont="1">
      <alignment vertical="bottom"/>
    </xf>
    <xf borderId="16" fillId="0" fontId="24" numFmtId="9" xfId="0" applyAlignment="1" applyBorder="1" applyFont="1" applyNumberFormat="1">
      <alignment vertical="bottom"/>
    </xf>
    <xf borderId="16" fillId="0" fontId="26" numFmtId="9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76200</xdr:colOff>
      <xdr:row>0</xdr:row>
      <xdr:rowOff>85725</xdr:rowOff>
    </xdr:from>
    <xdr:ext cx="914400" cy="34290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962025</xdr:colOff>
      <xdr:row>3</xdr:row>
      <xdr:rowOff>-257175</xdr:rowOff>
    </xdr:from>
    <xdr:ext cx="2543175" cy="5381625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vhsys.com.br/experimente-gratis/?utm_source=blog&amp;utm_medium=materiais-rico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.29"/>
    <col customWidth="1" min="2" max="2" width="26.0"/>
    <col customWidth="1" min="3" max="3" width="107.0"/>
    <col customWidth="1" min="4" max="4" width="13.29"/>
    <col customWidth="1" min="5" max="5" width="14.14"/>
    <col customWidth="1" min="6" max="6" width="9.14"/>
    <col customWidth="1" min="7" max="7" width="14.57"/>
    <col customWidth="1" min="8" max="8" width="16.43"/>
    <col customWidth="1" min="9" max="9" width="21.71"/>
    <col customWidth="1" min="10" max="10" width="19.14"/>
    <col customWidth="1" min="11" max="24" width="15.14"/>
  </cols>
  <sheetData>
    <row r="1" ht="41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>
      <c r="A2" s="4"/>
      <c r="B2" s="5"/>
      <c r="C2" s="5"/>
      <c r="D2" s="5"/>
      <c r="E2" s="5"/>
      <c r="F2" s="5"/>
      <c r="G2" s="5"/>
      <c r="H2" s="6"/>
      <c r="J2" s="5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  <c r="Z2" s="8"/>
      <c r="AA2" s="8"/>
    </row>
    <row r="3" ht="18.75" customHeight="1">
      <c r="A3" s="4"/>
      <c r="B3" s="9" t="s">
        <v>1</v>
      </c>
      <c r="E3" s="5"/>
      <c r="F3" s="5"/>
      <c r="G3" s="5"/>
      <c r="J3" s="5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8"/>
      <c r="Z3" s="8"/>
      <c r="AA3" s="8"/>
    </row>
    <row r="4" ht="45.0" customHeight="1">
      <c r="A4" s="4"/>
      <c r="B4" s="10" t="s">
        <v>2</v>
      </c>
      <c r="J4" s="10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8"/>
      <c r="Z4" s="8"/>
      <c r="AA4" s="8"/>
    </row>
    <row r="5" ht="24.0" customHeight="1">
      <c r="A5" s="4"/>
      <c r="B5" s="11" t="s">
        <v>3</v>
      </c>
      <c r="E5" s="5"/>
      <c r="F5" s="5"/>
      <c r="G5" s="5"/>
      <c r="J5" s="5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8"/>
      <c r="Z5" s="8"/>
      <c r="AA5" s="8"/>
    </row>
    <row r="6" ht="22.5" customHeight="1">
      <c r="A6" s="4"/>
      <c r="B6" s="12"/>
      <c r="C6" s="13"/>
      <c r="D6" s="13"/>
      <c r="E6" s="13"/>
      <c r="F6" s="13"/>
      <c r="G6" s="13"/>
      <c r="J6" s="5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8"/>
      <c r="Z6" s="8"/>
      <c r="AA6" s="8"/>
    </row>
    <row r="7" ht="44.25" customHeight="1">
      <c r="A7" s="4"/>
      <c r="B7" s="14" t="s">
        <v>4</v>
      </c>
      <c r="J7" s="14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ht="46.5" customHeight="1">
      <c r="A8" s="4"/>
      <c r="B8" s="15" t="s">
        <v>5</v>
      </c>
      <c r="C8" s="16"/>
      <c r="D8" s="16"/>
      <c r="E8" s="16"/>
      <c r="F8" s="16"/>
      <c r="G8" s="17"/>
      <c r="J8" s="18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ht="25.5" customHeight="1">
      <c r="A9" s="4"/>
      <c r="B9" s="19" t="s">
        <v>6</v>
      </c>
      <c r="C9" s="16"/>
      <c r="D9" s="16"/>
      <c r="E9" s="16"/>
      <c r="F9" s="16"/>
      <c r="G9" s="16"/>
      <c r="J9" s="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ht="16.5" customHeight="1">
      <c r="A10" s="4"/>
      <c r="B10" s="20"/>
      <c r="C10" s="21"/>
      <c r="D10" s="20"/>
      <c r="E10" s="20"/>
      <c r="F10" s="20"/>
      <c r="G10" s="20"/>
      <c r="J10" s="22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>
      <c r="A11" s="4"/>
      <c r="B11" s="23" t="s">
        <v>7</v>
      </c>
      <c r="D11" s="20"/>
      <c r="E11" s="20"/>
      <c r="F11" s="20"/>
      <c r="G11" s="20"/>
      <c r="J11" s="22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ht="18.75" customHeight="1">
      <c r="A12" s="4"/>
      <c r="B12" s="23" t="s">
        <v>8</v>
      </c>
      <c r="D12" s="20"/>
      <c r="E12" s="20"/>
      <c r="F12" s="20"/>
      <c r="G12" s="20"/>
      <c r="J12" s="22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ht="16.5" customHeight="1">
      <c r="A13" s="4"/>
      <c r="B13" s="23" t="s">
        <v>9</v>
      </c>
      <c r="D13" s="20"/>
      <c r="E13" s="20"/>
      <c r="F13" s="20"/>
      <c r="G13" s="20"/>
      <c r="J13" s="22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ht="18.75" customHeight="1">
      <c r="A14" s="4"/>
      <c r="B14" s="23" t="s">
        <v>10</v>
      </c>
      <c r="D14" s="20"/>
      <c r="E14" s="20"/>
      <c r="F14" s="20"/>
      <c r="G14" s="20"/>
      <c r="J14" s="22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ht="19.5" customHeight="1">
      <c r="A15" s="4"/>
      <c r="B15" s="23" t="s">
        <v>11</v>
      </c>
      <c r="D15" s="20"/>
      <c r="E15" s="20"/>
      <c r="F15" s="20"/>
      <c r="G15" s="20"/>
      <c r="J15" s="22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ht="18.75" customHeight="1">
      <c r="A16" s="4"/>
      <c r="B16" s="23" t="s">
        <v>12</v>
      </c>
      <c r="J16" s="22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ht="18.75" customHeight="1">
      <c r="A17" s="4"/>
      <c r="B17" s="23" t="s">
        <v>13</v>
      </c>
      <c r="J17" s="5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ht="18.0" customHeight="1">
      <c r="A18" s="4"/>
      <c r="B18" s="23" t="s">
        <v>14</v>
      </c>
      <c r="D18" s="24"/>
      <c r="E18" s="24"/>
      <c r="F18" s="25"/>
      <c r="G18" s="26"/>
      <c r="J18" s="5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ht="17.25" customHeight="1">
      <c r="A19" s="4"/>
      <c r="B19" s="23" t="s">
        <v>15</v>
      </c>
      <c r="D19" s="20"/>
      <c r="E19" s="20"/>
      <c r="F19" s="20"/>
      <c r="G19" s="20"/>
      <c r="J19" s="5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ht="18.0" customHeight="1">
      <c r="A20" s="4"/>
      <c r="B20" s="23" t="s">
        <v>16</v>
      </c>
      <c r="C20" s="23"/>
      <c r="D20" s="20"/>
      <c r="E20" s="20"/>
      <c r="F20" s="20"/>
      <c r="G20" s="20"/>
      <c r="J20" s="5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ht="18.0" customHeight="1">
      <c r="A21" s="4"/>
      <c r="B21" s="23" t="s">
        <v>17</v>
      </c>
      <c r="D21" s="20"/>
      <c r="E21" s="20"/>
      <c r="F21" s="20"/>
      <c r="G21" s="20"/>
      <c r="H21" s="27" t="s">
        <v>18</v>
      </c>
      <c r="J21" s="5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ht="17.25" customHeight="1">
      <c r="A22" s="4"/>
      <c r="B22" s="23" t="s">
        <v>19</v>
      </c>
      <c r="D22" s="20"/>
      <c r="E22" s="20"/>
      <c r="F22" s="20"/>
      <c r="G22" s="20"/>
      <c r="H22" s="22"/>
      <c r="I22" s="22"/>
      <c r="J22" s="22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ht="18.0" customHeight="1">
      <c r="A23" s="4"/>
      <c r="B23" s="23" t="s">
        <v>20</v>
      </c>
      <c r="D23" s="20"/>
      <c r="E23" s="20"/>
      <c r="F23" s="20"/>
      <c r="G23" s="20"/>
      <c r="H23" s="28"/>
      <c r="I23" s="28"/>
      <c r="J23" s="5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ht="21.0" customHeight="1">
      <c r="A24" s="4"/>
      <c r="B24" s="23"/>
      <c r="C24" s="23"/>
      <c r="D24" s="20"/>
      <c r="E24" s="20"/>
      <c r="F24" s="20"/>
      <c r="G24" s="20"/>
      <c r="H24" s="29"/>
      <c r="I24" s="29"/>
      <c r="J24" s="30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ht="14.25" customHeight="1">
      <c r="A25" s="4"/>
      <c r="B25" s="22" t="s">
        <v>21</v>
      </c>
      <c r="D25" s="20"/>
      <c r="E25" s="20"/>
      <c r="F25" s="20"/>
      <c r="G25" s="20"/>
      <c r="H25" s="31"/>
      <c r="I25" s="32"/>
      <c r="J25" s="30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ht="32.25" customHeight="1">
      <c r="A26" s="4"/>
      <c r="B26" s="22" t="s">
        <v>22</v>
      </c>
      <c r="D26" s="33"/>
      <c r="E26" s="33"/>
      <c r="F26" s="33"/>
      <c r="G26" s="33"/>
      <c r="H26" s="33"/>
      <c r="I26" s="33"/>
      <c r="J26" s="30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ht="21.75" customHeight="1">
      <c r="A27" s="4"/>
      <c r="B27" s="23"/>
      <c r="D27" s="20"/>
      <c r="E27" s="20"/>
      <c r="F27" s="20"/>
      <c r="G27" s="20"/>
      <c r="H27" s="5"/>
      <c r="I27" s="5"/>
      <c r="J27" s="5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ht="15.75" customHeight="1">
      <c r="A28" s="4"/>
      <c r="B28" s="34"/>
      <c r="D28" s="35"/>
      <c r="E28" s="35"/>
      <c r="F28" s="5"/>
      <c r="G28" s="5"/>
      <c r="H28" s="5"/>
      <c r="I28" s="5"/>
      <c r="J28" s="5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ht="15.75" customHeight="1">
      <c r="A30" s="4"/>
      <c r="B30" s="22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ht="45.75" customHeight="1">
      <c r="A31" s="4"/>
      <c r="B31" s="22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ht="15.75" customHeight="1">
      <c r="A32" s="4"/>
      <c r="B32" s="22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ht="15.75" customHeight="1">
      <c r="A33" s="4"/>
      <c r="B33" s="22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ht="33.75" customHeight="1">
      <c r="A34" s="4"/>
      <c r="B34" s="22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ht="15.75" customHeight="1">
      <c r="A36" s="4"/>
      <c r="B36" s="36"/>
      <c r="G36" s="4"/>
      <c r="H36" s="4"/>
      <c r="I36" s="4"/>
      <c r="J36" s="4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ht="30.0" customHeight="1">
      <c r="A38" s="4"/>
      <c r="B38" s="5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ht="33.75" customHeight="1">
      <c r="A40" s="4"/>
      <c r="B40" s="36"/>
      <c r="D40" s="4"/>
      <c r="E40" s="4"/>
      <c r="F40" s="4"/>
      <c r="G40" s="4"/>
      <c r="H40" s="4"/>
      <c r="I40" s="4"/>
      <c r="J40" s="4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ht="30.0" customHeight="1">
      <c r="A42" s="4"/>
      <c r="B42" s="5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ht="15.75" customHeight="1">
      <c r="A43" s="4"/>
      <c r="B43" s="37"/>
      <c r="C43" s="37"/>
      <c r="D43" s="37"/>
      <c r="E43" s="37"/>
      <c r="F43" s="37"/>
      <c r="G43" s="37"/>
      <c r="H43" s="37"/>
      <c r="I43" s="37"/>
      <c r="J43" s="4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ht="15.75" customHeight="1">
      <c r="A44" s="38"/>
      <c r="B44" s="39"/>
      <c r="C44" s="40"/>
      <c r="D44" s="40"/>
      <c r="E44" s="40"/>
      <c r="F44" s="41"/>
      <c r="G44" s="39"/>
      <c r="H44" s="40"/>
      <c r="I44" s="41"/>
      <c r="J44" s="4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ht="30.0" customHeight="1">
      <c r="A45" s="38"/>
      <c r="B45" s="42"/>
      <c r="C45" s="42"/>
      <c r="D45" s="42"/>
      <c r="E45" s="42"/>
      <c r="F45" s="42"/>
      <c r="G45" s="42"/>
      <c r="H45" s="42"/>
      <c r="I45" s="42"/>
      <c r="J45" s="4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ht="21.0" customHeight="1">
      <c r="A47" s="4"/>
      <c r="B47" s="36"/>
      <c r="E47" s="4"/>
      <c r="F47" s="4"/>
      <c r="G47" s="4"/>
      <c r="H47" s="4"/>
      <c r="I47" s="4"/>
      <c r="J47" s="4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ht="21.0" customHeight="1">
      <c r="A48" s="4"/>
      <c r="B48" s="43"/>
      <c r="C48" s="43"/>
      <c r="D48" s="43"/>
      <c r="E48" s="4"/>
      <c r="F48" s="4"/>
      <c r="G48" s="4"/>
      <c r="H48" s="4"/>
      <c r="I48" s="4"/>
      <c r="J48" s="4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ht="15.75" customHeight="1">
      <c r="A49" s="4"/>
      <c r="B49" s="44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ht="15.75" customHeight="1">
      <c r="A50" s="4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ht="15.75" customHeight="1">
      <c r="A51" s="4"/>
      <c r="B51" s="44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ht="15.75" customHeight="1">
      <c r="A52" s="4"/>
      <c r="B52" s="44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ht="15.75" customHeight="1">
      <c r="A53" s="4"/>
      <c r="B53" s="44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ht="15.75" customHeight="1">
      <c r="A54" s="4"/>
      <c r="B54" s="44"/>
      <c r="C54" s="44"/>
      <c r="D54" s="44"/>
      <c r="E54" s="44"/>
      <c r="F54" s="44"/>
      <c r="G54" s="44"/>
      <c r="H54" s="44"/>
      <c r="I54" s="44"/>
      <c r="J54" s="44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ht="45.0" customHeight="1">
      <c r="A55" s="4"/>
      <c r="B55" s="22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ht="22.5" customHeight="1">
      <c r="A57" s="4"/>
      <c r="B57" s="45"/>
      <c r="J57" s="4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ht="15.7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</row>
  </sheetData>
  <mergeCells count="43">
    <mergeCell ref="B3:D3"/>
    <mergeCell ref="B4:G4"/>
    <mergeCell ref="B5:D5"/>
    <mergeCell ref="B7:G7"/>
    <mergeCell ref="B8:F8"/>
    <mergeCell ref="A1:I1"/>
    <mergeCell ref="B17:G17"/>
    <mergeCell ref="B18:C18"/>
    <mergeCell ref="B19:C19"/>
    <mergeCell ref="B21:C21"/>
    <mergeCell ref="B22:C22"/>
    <mergeCell ref="B23:C23"/>
    <mergeCell ref="B25:C25"/>
    <mergeCell ref="B26:C26"/>
    <mergeCell ref="B27:C27"/>
    <mergeCell ref="B28:C28"/>
    <mergeCell ref="B30:J30"/>
    <mergeCell ref="B31:J31"/>
    <mergeCell ref="B32:J32"/>
    <mergeCell ref="B33:J33"/>
    <mergeCell ref="B47:D47"/>
    <mergeCell ref="B49:J50"/>
    <mergeCell ref="B51:J51"/>
    <mergeCell ref="B52:J52"/>
    <mergeCell ref="B53:J53"/>
    <mergeCell ref="B55:J55"/>
    <mergeCell ref="B57:I57"/>
    <mergeCell ref="B34:J34"/>
    <mergeCell ref="B36:F36"/>
    <mergeCell ref="B38:J38"/>
    <mergeCell ref="B40:C40"/>
    <mergeCell ref="B42:J42"/>
    <mergeCell ref="B44:F44"/>
    <mergeCell ref="G44:I44"/>
    <mergeCell ref="H2:I20"/>
    <mergeCell ref="H21:I21"/>
    <mergeCell ref="B9:G9"/>
    <mergeCell ref="B11:C11"/>
    <mergeCell ref="B12:C12"/>
    <mergeCell ref="B13:C13"/>
    <mergeCell ref="B14:C14"/>
    <mergeCell ref="B15:C15"/>
    <mergeCell ref="B16:G16"/>
  </mergeCells>
  <hyperlinks>
    <hyperlink r:id="rId1" ref="H21"/>
  </hyperlinks>
  <printOptions/>
  <pageMargins bottom="1.0" footer="0.0" header="0.0" left="0.75" right="0.75" top="1.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4.43"/>
  </cols>
  <sheetData>
    <row r="1" ht="31.5" customHeight="1">
      <c r="A1" s="47" t="s">
        <v>23</v>
      </c>
      <c r="B1" s="48"/>
      <c r="C1" s="48"/>
      <c r="D1" s="48"/>
      <c r="E1" s="48"/>
      <c r="F1" s="48"/>
      <c r="G1" s="48"/>
      <c r="H1" s="4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49"/>
      <c r="B2" s="49"/>
      <c r="C2" s="5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51" t="s">
        <v>24</v>
      </c>
      <c r="B3" s="52"/>
      <c r="C3" s="50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53" t="s">
        <v>25</v>
      </c>
      <c r="B4" s="54"/>
      <c r="C4" s="50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53" t="s">
        <v>26</v>
      </c>
      <c r="B5" s="55"/>
      <c r="C5" s="50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53" t="s">
        <v>27</v>
      </c>
      <c r="B6" s="54">
        <f>B4*B5</f>
        <v>0</v>
      </c>
      <c r="C6" s="50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53" t="s">
        <v>28</v>
      </c>
      <c r="B7" s="54"/>
      <c r="C7" s="50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53" t="s">
        <v>29</v>
      </c>
      <c r="B8" s="54"/>
      <c r="C8" s="5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53" t="s">
        <v>30</v>
      </c>
      <c r="B9" s="54">
        <f>SUM(B4:B8)</f>
        <v>0</v>
      </c>
      <c r="C9" s="50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53" t="s">
        <v>31</v>
      </c>
      <c r="B10" s="56">
        <v>0.4</v>
      </c>
      <c r="C10" s="50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53" t="s">
        <v>32</v>
      </c>
      <c r="B11" s="54">
        <f>B9*B10</f>
        <v>0</v>
      </c>
      <c r="C11" s="50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53" t="s">
        <v>33</v>
      </c>
      <c r="B12" s="54">
        <f>SUM(B9,B11)</f>
        <v>0</v>
      </c>
      <c r="C12" s="50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53" t="s">
        <v>34</v>
      </c>
      <c r="B13" s="55"/>
      <c r="C13" s="50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53" t="s">
        <v>35</v>
      </c>
      <c r="B14" s="54">
        <f>B12*B13</f>
        <v>0</v>
      </c>
      <c r="C14" s="50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53" t="s">
        <v>36</v>
      </c>
      <c r="B15" s="55"/>
      <c r="C15" s="50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53" t="s">
        <v>37</v>
      </c>
      <c r="B16" s="54">
        <f>B4*B15</f>
        <v>0</v>
      </c>
      <c r="C16" s="50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53" t="s">
        <v>38</v>
      </c>
      <c r="B17" s="57">
        <f>B14 - B16</f>
        <v>0</v>
      </c>
      <c r="C17" s="50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58" t="s">
        <v>39</v>
      </c>
      <c r="B18" s="59">
        <f>SUM(B4,B6,B7,B8,B17)</f>
        <v>0</v>
      </c>
      <c r="C18" s="50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ht="15.7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</sheetData>
  <mergeCells count="2">
    <mergeCell ref="A1:H1"/>
    <mergeCell ref="A3:B3"/>
  </mergeCell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9.0"/>
  </cols>
  <sheetData>
    <row r="1" ht="32.25" customHeight="1">
      <c r="A1" s="60" t="s">
        <v>40</v>
      </c>
      <c r="B1" s="48"/>
      <c r="C1" s="48"/>
      <c r="D1" s="48"/>
      <c r="E1" s="48"/>
      <c r="F1" s="48"/>
      <c r="G1" s="48"/>
      <c r="H1" s="48"/>
    </row>
    <row r="2">
      <c r="A2" s="61"/>
      <c r="B2" s="61"/>
    </row>
    <row r="3">
      <c r="A3" s="51" t="s">
        <v>24</v>
      </c>
      <c r="B3" s="52"/>
    </row>
    <row r="4">
      <c r="A4" s="53" t="s">
        <v>25</v>
      </c>
      <c r="B4" s="54"/>
    </row>
    <row r="5">
      <c r="A5" s="53" t="s">
        <v>26</v>
      </c>
      <c r="B5" s="55"/>
    </row>
    <row r="6">
      <c r="A6" s="53" t="s">
        <v>27</v>
      </c>
      <c r="B6" s="54">
        <f>B4*B5</f>
        <v>0</v>
      </c>
    </row>
    <row r="7">
      <c r="A7" s="53" t="s">
        <v>28</v>
      </c>
      <c r="B7" s="62"/>
    </row>
    <row r="8">
      <c r="A8" s="53" t="s">
        <v>29</v>
      </c>
      <c r="B8" s="62"/>
    </row>
    <row r="9">
      <c r="A9" s="53" t="s">
        <v>30</v>
      </c>
      <c r="B9" s="54">
        <f>SUM(B4:B8)</f>
        <v>0</v>
      </c>
    </row>
    <row r="10">
      <c r="A10" s="53" t="s">
        <v>31</v>
      </c>
      <c r="B10" s="56"/>
    </row>
    <row r="11">
      <c r="A11" s="53" t="s">
        <v>32</v>
      </c>
      <c r="B11" s="54">
        <f>B9*B10</f>
        <v>0</v>
      </c>
    </row>
    <row r="12">
      <c r="A12" s="53" t="s">
        <v>33</v>
      </c>
      <c r="B12" s="54">
        <f>SUM(B9,B11)</f>
        <v>0</v>
      </c>
    </row>
    <row r="13">
      <c r="A13" s="53" t="s">
        <v>34</v>
      </c>
      <c r="B13" s="55"/>
    </row>
    <row r="14">
      <c r="A14" s="53" t="s">
        <v>35</v>
      </c>
      <c r="B14" s="54">
        <f>B12*B13</f>
        <v>0</v>
      </c>
    </row>
    <row r="15">
      <c r="A15" s="53" t="s">
        <v>36</v>
      </c>
      <c r="B15" s="55"/>
    </row>
    <row r="16">
      <c r="A16" s="53" t="s">
        <v>37</v>
      </c>
      <c r="B16" s="54">
        <f>B4*B15</f>
        <v>0</v>
      </c>
    </row>
    <row r="17">
      <c r="A17" s="53" t="s">
        <v>38</v>
      </c>
      <c r="B17" s="57">
        <f>B14-B16</f>
        <v>0</v>
      </c>
    </row>
    <row r="18">
      <c r="A18" s="58" t="s">
        <v>39</v>
      </c>
      <c r="B18" s="59">
        <f>SUM(B4,B6,B7,B8,B17)</f>
        <v>0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1:H1"/>
    <mergeCell ref="A3:B3"/>
  </mergeCell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5.86"/>
  </cols>
  <sheetData>
    <row r="1" ht="33.75" customHeight="1">
      <c r="A1" s="60" t="s">
        <v>41</v>
      </c>
      <c r="B1" s="48"/>
      <c r="C1" s="48"/>
      <c r="D1" s="48"/>
      <c r="E1" s="48"/>
      <c r="F1" s="48"/>
      <c r="G1" s="48"/>
      <c r="H1" s="48"/>
    </row>
    <row r="2">
      <c r="A2" s="61"/>
      <c r="B2" s="61"/>
    </row>
    <row r="3">
      <c r="A3" s="51" t="s">
        <v>24</v>
      </c>
      <c r="B3" s="52"/>
    </row>
    <row r="4">
      <c r="A4" s="53" t="s">
        <v>25</v>
      </c>
      <c r="B4" s="63">
        <v>10000.0</v>
      </c>
      <c r="E4" s="64">
        <f>100*100</f>
        <v>10000</v>
      </c>
    </row>
    <row r="5">
      <c r="A5" s="53" t="s">
        <v>26</v>
      </c>
      <c r="B5" s="65">
        <v>0.1</v>
      </c>
    </row>
    <row r="6">
      <c r="A6" s="53" t="s">
        <v>27</v>
      </c>
      <c r="B6" s="54">
        <f>B4*B5</f>
        <v>1000</v>
      </c>
    </row>
    <row r="7">
      <c r="A7" s="53" t="s">
        <v>28</v>
      </c>
      <c r="B7" s="63">
        <v>500.0</v>
      </c>
    </row>
    <row r="8">
      <c r="A8" s="53" t="s">
        <v>29</v>
      </c>
      <c r="B8" s="63">
        <v>200.0</v>
      </c>
    </row>
    <row r="9">
      <c r="A9" s="53" t="s">
        <v>30</v>
      </c>
      <c r="B9" s="54">
        <f>SUM(B4:B8)</f>
        <v>11700.1</v>
      </c>
    </row>
    <row r="10">
      <c r="A10" s="53" t="s">
        <v>31</v>
      </c>
      <c r="B10" s="66">
        <v>0.4</v>
      </c>
    </row>
    <row r="11">
      <c r="A11" s="53" t="s">
        <v>32</v>
      </c>
      <c r="B11" s="54">
        <f>B9*B10</f>
        <v>4680.04</v>
      </c>
    </row>
    <row r="12">
      <c r="A12" s="53" t="s">
        <v>33</v>
      </c>
      <c r="B12" s="54">
        <f>SUM(B9,B11)</f>
        <v>16380.14</v>
      </c>
    </row>
    <row r="13">
      <c r="A13" s="53" t="s">
        <v>42</v>
      </c>
      <c r="B13" s="54">
        <f>B12*B14</f>
        <v>2784.6238</v>
      </c>
    </row>
    <row r="14">
      <c r="A14" s="53" t="s">
        <v>43</v>
      </c>
      <c r="B14" s="65">
        <v>0.17</v>
      </c>
    </row>
    <row r="15">
      <c r="A15" s="53" t="s">
        <v>44</v>
      </c>
      <c r="B15" s="54">
        <f>B12*B14</f>
        <v>2784.6238</v>
      </c>
    </row>
    <row r="16">
      <c r="A16" s="67" t="s">
        <v>45</v>
      </c>
      <c r="B16" s="68">
        <v>0.12</v>
      </c>
    </row>
    <row r="17">
      <c r="A17" s="67" t="s">
        <v>37</v>
      </c>
      <c r="B17" s="69">
        <f>B4*B16</f>
        <v>1200</v>
      </c>
    </row>
    <row r="18">
      <c r="A18" s="53" t="s">
        <v>38</v>
      </c>
      <c r="B18" s="70">
        <f>B15-B17</f>
        <v>1584.6238</v>
      </c>
    </row>
    <row r="19">
      <c r="A19" s="71" t="s">
        <v>46</v>
      </c>
      <c r="B19" s="59">
        <f>SUM(B4,B6,B7,B8,B18)</f>
        <v>13284.6238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1:H1"/>
    <mergeCell ref="A3:B3"/>
  </mergeCell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5.86"/>
  </cols>
  <sheetData>
    <row r="1" ht="30.0" customHeight="1">
      <c r="A1" s="60" t="s">
        <v>47</v>
      </c>
      <c r="B1" s="48"/>
      <c r="C1" s="48"/>
      <c r="D1" s="48"/>
      <c r="E1" s="48"/>
      <c r="F1" s="48"/>
      <c r="G1" s="48"/>
      <c r="H1" s="48"/>
    </row>
    <row r="2">
      <c r="A2" s="61"/>
      <c r="B2" s="61"/>
    </row>
    <row r="3">
      <c r="A3" s="51" t="s">
        <v>24</v>
      </c>
      <c r="B3" s="52"/>
    </row>
    <row r="4">
      <c r="A4" s="53" t="s">
        <v>25</v>
      </c>
      <c r="B4" s="54"/>
    </row>
    <row r="5">
      <c r="A5" s="53" t="s">
        <v>26</v>
      </c>
      <c r="B5" s="72"/>
    </row>
    <row r="6">
      <c r="A6" s="53" t="s">
        <v>27</v>
      </c>
      <c r="B6" s="62">
        <f>B4*B5</f>
        <v>0</v>
      </c>
    </row>
    <row r="7">
      <c r="A7" s="53" t="s">
        <v>28</v>
      </c>
      <c r="B7" s="62"/>
    </row>
    <row r="8">
      <c r="A8" s="53" t="s">
        <v>29</v>
      </c>
      <c r="B8" s="54"/>
    </row>
    <row r="9">
      <c r="A9" s="53" t="s">
        <v>30</v>
      </c>
      <c r="B9" s="54">
        <f>SUM(B4:B8)</f>
        <v>0</v>
      </c>
    </row>
    <row r="10">
      <c r="A10" s="53" t="s">
        <v>31</v>
      </c>
      <c r="B10" s="56"/>
    </row>
    <row r="11">
      <c r="A11" s="53" t="s">
        <v>32</v>
      </c>
      <c r="B11" s="54">
        <f>B9*B10</f>
        <v>0</v>
      </c>
    </row>
    <row r="12">
      <c r="A12" s="53" t="s">
        <v>33</v>
      </c>
      <c r="B12" s="54">
        <f>SUM(B9,B11)</f>
        <v>0</v>
      </c>
    </row>
    <row r="13">
      <c r="A13" s="53" t="s">
        <v>42</v>
      </c>
      <c r="B13" s="54">
        <f>B12*B14</f>
        <v>0</v>
      </c>
    </row>
    <row r="14">
      <c r="A14" s="53" t="s">
        <v>43</v>
      </c>
      <c r="B14" s="55"/>
    </row>
    <row r="15">
      <c r="A15" s="53" t="s">
        <v>35</v>
      </c>
      <c r="B15" s="54">
        <f>B12*B14</f>
        <v>0</v>
      </c>
    </row>
    <row r="16">
      <c r="A16" s="67" t="s">
        <v>48</v>
      </c>
      <c r="B16" s="73"/>
    </row>
    <row r="17">
      <c r="A17" s="67" t="s">
        <v>49</v>
      </c>
      <c r="B17" s="62">
        <f>B4*B16</f>
        <v>0</v>
      </c>
    </row>
    <row r="18">
      <c r="A18" s="53" t="s">
        <v>38</v>
      </c>
      <c r="B18" s="70">
        <f>B15-B17</f>
        <v>0</v>
      </c>
    </row>
    <row r="19">
      <c r="A19" s="58" t="s">
        <v>39</v>
      </c>
      <c r="B19" s="59">
        <f>SUM(B4,B6,B7,B8,B18)</f>
        <v>0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1:H1"/>
    <mergeCell ref="A3:B3"/>
  </mergeCells>
  <drawing r:id="rId2"/>
  <legacyDrawing r:id="rId3"/>
</worksheet>
</file>